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00" activeTab="1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<sst xmlns="http://schemas.openxmlformats.org/spreadsheetml/2006/main" count="117" uniqueCount="98">
  <si>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</si>
  <si>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</si>
  <si>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</si>
  <si>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</si>
  <si>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</si>
  <si>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</si>
  <si>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</si>
  <si>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</si>
  <si>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2nd Qtr</t>
  </si>
  <si>
    <t>To Date</t>
  </si>
  <si>
    <t>Period</t>
  </si>
  <si>
    <t>30/06/2000</t>
  </si>
  <si>
    <t>30/06/1999</t>
  </si>
  <si>
    <t>RM'000</t>
  </si>
  <si>
    <t>1.</t>
  </si>
  <si>
    <t>(a) Turnover</t>
  </si>
  <si>
    <t>(b) Investment income</t>
  </si>
  <si>
    <t>(c) Other income including interest income</t>
  </si>
  <si>
    <t>2.</t>
  </si>
  <si>
    <t>(a) Operating  profit/(loss)  before  interest</t>
  </si>
  <si>
    <t xml:space="preserve">     on    borrowings ,    depreciation    and </t>
  </si>
  <si>
    <t xml:space="preserve">     amortisation, exceptional items, income</t>
  </si>
  <si>
    <t xml:space="preserve">     tax, minority interests and extraordinary</t>
  </si>
  <si>
    <t xml:space="preserve">     items.</t>
  </si>
  <si>
    <t>(b) Interest on borrowings</t>
  </si>
  <si>
    <t>(c) Amortisation and depreciation</t>
  </si>
  <si>
    <t>(d) Exceptional items</t>
  </si>
  <si>
    <t xml:space="preserve">(e) Operating  profit/(loss)   after   interest   on </t>
  </si>
  <si>
    <t xml:space="preserve">     borrowings,  depreciation  and  amortisation</t>
  </si>
  <si>
    <t xml:space="preserve">     and exceptional items but before income tax,</t>
  </si>
  <si>
    <t xml:space="preserve">     minority interests and extraordinary items</t>
  </si>
  <si>
    <t>(f) Share in the results of associated companies</t>
  </si>
  <si>
    <t>(g) Profit/(loss) before taxation, minority interest</t>
  </si>
  <si>
    <t xml:space="preserve">      and extraordinary items</t>
  </si>
  <si>
    <t>(h) Taxation</t>
  </si>
  <si>
    <t xml:space="preserve"> </t>
  </si>
  <si>
    <t>(i) Profit/(loss) after taxation before deducting</t>
  </si>
  <si>
    <t xml:space="preserve">    minority interests.</t>
  </si>
  <si>
    <t xml:space="preserve">    Less minority interests</t>
  </si>
  <si>
    <t xml:space="preserve">(j) Profit/(loss) after taxation attributable to </t>
  </si>
  <si>
    <t xml:space="preserve">    members of the company</t>
  </si>
  <si>
    <t>(k) (i) Extraordinary items</t>
  </si>
  <si>
    <t xml:space="preserve">     (ii) Less minority interests</t>
  </si>
  <si>
    <t xml:space="preserve">    (iii) Extraordinary items attributable to </t>
  </si>
  <si>
    <t xml:space="preserve">          members of the company</t>
  </si>
  <si>
    <t>(I) Profit/(loss) after taxation and extraordinary</t>
  </si>
  <si>
    <t xml:space="preserve">     items attributable to members of the company</t>
  </si>
  <si>
    <t>Earnings per share based on 2(j) above after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</si>
  <si>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</si>
  <si>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</si>
  <si>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</si>
  <si>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</si>
  <si>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 xml:space="preserve">(ii) Fully diluted 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</si>
  <si>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</si>
  <si>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</si>
  <si>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</si>
  <si>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</si>
  <si>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</si>
  <si>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</si>
  <si>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</si>
  <si>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</si>
  <si>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</si>
  <si>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31/12/1999</t>
  </si>
  <si>
    <t>Fixed Assets</t>
  </si>
  <si>
    <t>Investment in Unquoted Shares</t>
  </si>
  <si>
    <t>3.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</si>
  <si>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</si>
  <si>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</si>
  <si>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</si>
  <si>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</si>
  <si>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Tax Refundable</t>
  </si>
  <si>
    <t xml:space="preserve">  Cash and bank balances</t>
  </si>
  <si>
    <t>4.</t>
  </si>
  <si>
    <t>Current Liabilities</t>
  </si>
  <si>
    <t xml:space="preserve">  Short Term Borrowings</t>
  </si>
  <si>
    <t xml:space="preserve">  Trade Creditors</t>
  </si>
  <si>
    <t xml:space="preserve">  Other Creditors and Accruals</t>
  </si>
  <si>
    <t xml:space="preserve">  Provision for Taxation</t>
  </si>
  <si>
    <t xml:space="preserve">  Proposed Dividend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</si>
  <si>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</si>
  <si>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</si>
  <si>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</si>
  <si>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</si>
  <si>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</si>
  <si>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</si>
  <si>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</si>
  <si>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</si>
  <si>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</si>
  <si>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</si>
  <si>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</si>
  <si>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</si>
  <si>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</si>
  <si>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</si>
  <si>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Net tangible assets per share (sen)</t>
  </si>
  <si>
    <t>CENTRAL INDUSTRIAL CORPORATION BERHAD</t>
  </si>
  <si>
    <t>UNAUDITED CONSOLIDATED RESULTS</t>
  </si>
  <si>
    <t>FOR THE SECOND QUARTER ENDED 30 JUNE 2000</t>
  </si>
  <si>
    <t xml:space="preserve">The Board of Directors of Central Industrial Corporation Berhad wishes to announce that the unaudited consolidated results of the Group for the quarter ended 30 June, 2000 are as follows :-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</si>
</sst>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justify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50">
      <selection activeCell="D59" sqref="D59"/>
    </sheetView>
  </sheetViews>
  <sheetFormatPr defaultColWidth="9.140625" defaultRowHeight="12.75"/>
  <cols>
    <col min="1" max="1" width="3.421875" style="0" customWidth="1"/>
    <col min="5" max="5" width="15.00390625" style="0" customWidth="1"/>
    <col min="6" max="6" width="9.8515625" style="0" customWidth="1"/>
    <col min="7" max="7" width="13.421875" style="0" customWidth="1"/>
    <col min="8" max="8" width="10.140625" style="0" customWidth="1"/>
    <col min="9" max="9" width="14.00390625" style="0" customWidth="1"/>
  </cols>
  <sheetData>
    <row r="1" spans="1:9" ht="14.25">
      <c r="A1" s="23" t="s">
        <v>94</v>
      </c>
      <c r="B1" s="22"/>
      <c r="C1" s="22"/>
      <c r="D1" s="22"/>
      <c r="E1" s="22"/>
      <c r="F1" s="22"/>
      <c r="G1" s="22"/>
      <c r="H1" s="22"/>
      <c r="I1" s="22"/>
    </row>
    <row r="2" spans="1:9" ht="14.25">
      <c r="A2" s="52"/>
      <c r="B2" s="53"/>
      <c r="C2" s="53"/>
      <c r="D2" s="53"/>
      <c r="E2" s="53"/>
      <c r="F2" s="53"/>
      <c r="G2" s="53"/>
      <c r="H2" s="53"/>
      <c r="I2" s="53"/>
    </row>
    <row r="3" spans="1:9" ht="12.75">
      <c r="A3" s="24" t="s">
        <v>95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24" t="s">
        <v>96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ht="25.5" customHeight="1">
      <c r="A6" s="26" t="s">
        <v>97</v>
      </c>
      <c r="B6" s="26"/>
      <c r="C6" s="26"/>
      <c r="D6" s="26"/>
      <c r="E6" s="26"/>
      <c r="F6" s="26"/>
      <c r="G6" s="26"/>
      <c r="H6" s="26"/>
      <c r="I6" s="26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4" t="s">
        <v>0</v>
      </c>
      <c r="B9" s="27" t="s">
        <v>1</v>
      </c>
      <c r="C9" s="28"/>
      <c r="D9" s="28"/>
      <c r="E9" s="28"/>
      <c r="F9" s="1"/>
      <c r="G9" s="1"/>
      <c r="H9" s="1"/>
      <c r="I9" s="1"/>
    </row>
    <row r="10" spans="1:9" ht="15">
      <c r="A10" s="4"/>
      <c r="B10" s="27"/>
      <c r="C10" s="28"/>
      <c r="D10" s="28"/>
      <c r="E10" s="28"/>
      <c r="F10" s="1"/>
      <c r="G10" s="1"/>
      <c r="H10" s="1"/>
      <c r="I10" s="1"/>
    </row>
    <row r="11" spans="1:9" ht="13.5">
      <c r="A11" s="28"/>
      <c r="B11" s="28"/>
      <c r="C11" s="28"/>
      <c r="D11" s="28"/>
      <c r="E11" s="28"/>
      <c r="F11" s="29" t="s">
        <v>2</v>
      </c>
      <c r="G11" s="30"/>
      <c r="H11" s="31" t="s">
        <v>3</v>
      </c>
      <c r="I11" s="32"/>
    </row>
    <row r="12" spans="1:9" ht="12.75">
      <c r="A12" s="28"/>
      <c r="B12" s="28"/>
      <c r="C12" s="28"/>
      <c r="D12" s="28"/>
      <c r="E12" s="28"/>
      <c r="F12" s="33" t="s">
        <v>4</v>
      </c>
      <c r="G12" s="33" t="s">
        <v>5</v>
      </c>
      <c r="H12" s="34" t="s">
        <v>4</v>
      </c>
      <c r="I12" s="35" t="s">
        <v>5</v>
      </c>
    </row>
    <row r="13" spans="1:9" ht="12.75">
      <c r="A13" s="28"/>
      <c r="B13" s="28"/>
      <c r="C13" s="28"/>
      <c r="D13" s="28"/>
      <c r="E13" s="28"/>
      <c r="F13" s="36" t="s">
        <v>6</v>
      </c>
      <c r="G13" s="36" t="s">
        <v>7</v>
      </c>
      <c r="H13" s="37" t="s">
        <v>6</v>
      </c>
      <c r="I13" s="37" t="s">
        <v>7</v>
      </c>
    </row>
    <row r="14" spans="1:9" ht="12.75">
      <c r="A14" s="28"/>
      <c r="B14" s="28"/>
      <c r="C14" s="28"/>
      <c r="D14" s="28"/>
      <c r="E14" s="28"/>
      <c r="F14" s="38" t="s">
        <v>8</v>
      </c>
      <c r="G14" s="38" t="s">
        <v>8</v>
      </c>
      <c r="H14" s="37" t="s">
        <v>9</v>
      </c>
      <c r="I14" s="37" t="s">
        <v>10</v>
      </c>
    </row>
    <row r="15" spans="1:9" ht="12.75">
      <c r="A15" s="28"/>
      <c r="B15" s="28"/>
      <c r="C15" s="28"/>
      <c r="D15" s="28"/>
      <c r="E15" s="28"/>
      <c r="F15" s="38" t="s">
        <v>11</v>
      </c>
      <c r="G15" s="38" t="s">
        <v>12</v>
      </c>
      <c r="H15" s="39" t="s">
        <v>11</v>
      </c>
      <c r="I15" s="39" t="s">
        <v>12</v>
      </c>
    </row>
    <row r="16" spans="1:9" ht="12.75">
      <c r="A16" s="28"/>
      <c r="B16" s="28"/>
      <c r="C16" s="28"/>
      <c r="D16" s="28"/>
      <c r="E16" s="28"/>
      <c r="F16" s="40" t="s">
        <v>13</v>
      </c>
      <c r="G16" s="40" t="s">
        <v>13</v>
      </c>
      <c r="H16" s="41" t="s">
        <v>13</v>
      </c>
      <c r="I16" s="41" t="s">
        <v>13</v>
      </c>
    </row>
    <row r="17" spans="1:9" ht="15" customHeight="1">
      <c r="A17" s="42" t="s">
        <v>14</v>
      </c>
      <c r="B17" s="42" t="s">
        <v>15</v>
      </c>
      <c r="C17" s="28"/>
      <c r="D17" s="28"/>
      <c r="E17" s="28"/>
      <c r="F17" s="36">
        <v>11975</v>
      </c>
      <c r="G17" s="36">
        <v>11539</v>
      </c>
      <c r="H17" s="43">
        <v>23451</v>
      </c>
      <c r="I17" s="37">
        <v>21401</v>
      </c>
    </row>
    <row r="18" spans="1:9" ht="15" customHeight="1">
      <c r="A18" s="28"/>
      <c r="B18" s="42" t="s">
        <v>16</v>
      </c>
      <c r="C18" s="28"/>
      <c r="D18" s="28"/>
      <c r="E18" s="28"/>
      <c r="F18" s="36">
        <v>0</v>
      </c>
      <c r="G18" s="36">
        <v>0</v>
      </c>
      <c r="H18" s="37">
        <v>0</v>
      </c>
      <c r="I18" s="37">
        <v>0</v>
      </c>
    </row>
    <row r="19" spans="1:9" ht="15" customHeight="1">
      <c r="A19" s="28"/>
      <c r="B19" s="42" t="s">
        <v>17</v>
      </c>
      <c r="C19" s="28"/>
      <c r="D19" s="28"/>
      <c r="E19" s="28"/>
      <c r="F19" s="36">
        <v>0</v>
      </c>
      <c r="G19" s="36">
        <v>0</v>
      </c>
      <c r="H19" s="37">
        <v>0</v>
      </c>
      <c r="I19" s="37">
        <v>0</v>
      </c>
    </row>
    <row r="20" spans="1:9" ht="12.75">
      <c r="A20" s="28"/>
      <c r="B20" s="28"/>
      <c r="C20" s="28"/>
      <c r="D20" s="28"/>
      <c r="E20" s="28"/>
      <c r="F20" s="36"/>
      <c r="G20" s="36"/>
      <c r="H20" s="37"/>
      <c r="I20" s="37"/>
    </row>
    <row r="21" spans="1:9" ht="15" customHeight="1">
      <c r="A21" s="42" t="s">
        <v>18</v>
      </c>
      <c r="B21" s="42" t="s">
        <v>19</v>
      </c>
      <c r="C21" s="28"/>
      <c r="D21" s="28"/>
      <c r="E21" s="28"/>
      <c r="F21" s="36">
        <f>644+153+(494-246)+(95-43)+(17-4)</f>
        <v>1110</v>
      </c>
      <c r="G21" s="36">
        <f>904+(552-277)+(580-252-32-6)</f>
        <v>1469</v>
      </c>
      <c r="H21" s="36">
        <f>1359+316+494+95+17</f>
        <v>2281</v>
      </c>
      <c r="I21" s="37">
        <f>1161+552+580</f>
        <v>2293</v>
      </c>
    </row>
    <row r="22" spans="1:9" ht="15" customHeight="1">
      <c r="A22" s="28"/>
      <c r="B22" s="42" t="s">
        <v>20</v>
      </c>
      <c r="C22" s="28"/>
      <c r="D22" s="28"/>
      <c r="E22" s="28"/>
      <c r="F22" s="36"/>
      <c r="G22" s="36"/>
      <c r="H22" s="37"/>
      <c r="I22" s="37"/>
    </row>
    <row r="23" spans="1:9" ht="15" customHeight="1">
      <c r="A23" s="28"/>
      <c r="B23" s="42" t="s">
        <v>21</v>
      </c>
      <c r="C23" s="28"/>
      <c r="D23" s="28"/>
      <c r="E23" s="28"/>
      <c r="F23" s="36"/>
      <c r="G23" s="36"/>
      <c r="H23" s="37"/>
      <c r="I23" s="37"/>
    </row>
    <row r="24" spans="1:9" ht="15" customHeight="1">
      <c r="A24" s="28"/>
      <c r="B24" s="44" t="s">
        <v>22</v>
      </c>
      <c r="C24" s="28"/>
      <c r="D24" s="28"/>
      <c r="E24" s="28"/>
      <c r="F24" s="36"/>
      <c r="G24" s="36"/>
      <c r="H24" s="37"/>
      <c r="I24" s="37"/>
    </row>
    <row r="25" spans="1:9" ht="15" customHeight="1">
      <c r="A25" s="28"/>
      <c r="B25" s="44" t="s">
        <v>23</v>
      </c>
      <c r="C25" s="28"/>
      <c r="D25" s="28"/>
      <c r="E25" s="28"/>
      <c r="F25" s="36"/>
      <c r="G25" s="36"/>
      <c r="H25" s="37"/>
      <c r="I25" s="37"/>
    </row>
    <row r="26" spans="1:9" ht="15" customHeight="1">
      <c r="A26" s="28"/>
      <c r="B26" s="42" t="s">
        <v>24</v>
      </c>
      <c r="C26" s="28"/>
      <c r="D26" s="28"/>
      <c r="E26" s="28"/>
      <c r="F26" s="36">
        <v>153</v>
      </c>
      <c r="G26" s="36">
        <f>552-277</f>
        <v>275</v>
      </c>
      <c r="H26" s="37">
        <v>316</v>
      </c>
      <c r="I26" s="37">
        <v>552</v>
      </c>
    </row>
    <row r="27" spans="1:9" ht="15" customHeight="1">
      <c r="A27" s="28"/>
      <c r="B27" s="42" t="s">
        <v>25</v>
      </c>
      <c r="C27" s="28"/>
      <c r="D27" s="28"/>
      <c r="E27" s="28"/>
      <c r="F27" s="36">
        <f>(494-246)+(95-43)+(17-4)</f>
        <v>313</v>
      </c>
      <c r="G27" s="36">
        <f>(580-252-32-6)</f>
        <v>290</v>
      </c>
      <c r="H27" s="37">
        <f>494+95+17</f>
        <v>606</v>
      </c>
      <c r="I27" s="37">
        <v>580</v>
      </c>
    </row>
    <row r="28" spans="1:9" ht="15" customHeight="1">
      <c r="A28" s="28"/>
      <c r="B28" s="42" t="s">
        <v>26</v>
      </c>
      <c r="C28" s="28"/>
      <c r="D28" s="28"/>
      <c r="E28" s="28"/>
      <c r="F28" s="36">
        <v>0</v>
      </c>
      <c r="G28" s="36">
        <v>0</v>
      </c>
      <c r="H28" s="37">
        <v>0</v>
      </c>
      <c r="I28" s="37">
        <v>0</v>
      </c>
    </row>
    <row r="29" spans="1:9" ht="15" customHeight="1">
      <c r="A29" s="28"/>
      <c r="B29" s="42" t="s">
        <v>27</v>
      </c>
      <c r="C29" s="28"/>
      <c r="D29" s="28"/>
      <c r="E29" s="28"/>
      <c r="F29" s="36">
        <f>F21-F26-F27</f>
        <v>644</v>
      </c>
      <c r="G29" s="36">
        <f>G21-G26-G27-G28</f>
        <v>904</v>
      </c>
      <c r="H29" s="37">
        <f>H21-H26-H27-H28</f>
        <v>1359</v>
      </c>
      <c r="I29" s="37">
        <f>I21-I26-I27-I28</f>
        <v>1161</v>
      </c>
    </row>
    <row r="30" spans="1:9" ht="15" customHeight="1">
      <c r="A30" s="28"/>
      <c r="B30" s="42" t="s">
        <v>28</v>
      </c>
      <c r="C30" s="28"/>
      <c r="D30" s="28"/>
      <c r="E30" s="28"/>
      <c r="F30" s="36"/>
      <c r="G30" s="36"/>
      <c r="H30" s="37"/>
      <c r="I30" s="37"/>
    </row>
    <row r="31" spans="1:9" ht="15" customHeight="1">
      <c r="A31" s="28"/>
      <c r="B31" s="42" t="s">
        <v>29</v>
      </c>
      <c r="C31" s="28"/>
      <c r="D31" s="28"/>
      <c r="E31" s="28"/>
      <c r="F31" s="36"/>
      <c r="G31" s="36"/>
      <c r="H31" s="37"/>
      <c r="I31" s="37"/>
    </row>
    <row r="32" spans="1:9" ht="15" customHeight="1">
      <c r="A32" s="28"/>
      <c r="B32" s="44" t="s">
        <v>30</v>
      </c>
      <c r="C32" s="28"/>
      <c r="D32" s="28"/>
      <c r="E32" s="28"/>
      <c r="F32" s="36"/>
      <c r="G32" s="36"/>
      <c r="H32" s="37"/>
      <c r="I32" s="37"/>
    </row>
    <row r="33" spans="1:9" ht="15" customHeight="1">
      <c r="A33" s="28"/>
      <c r="B33" s="42" t="s">
        <v>31</v>
      </c>
      <c r="C33" s="28"/>
      <c r="D33" s="28"/>
      <c r="E33" s="28"/>
      <c r="F33" s="36">
        <v>0</v>
      </c>
      <c r="G33" s="36">
        <v>0</v>
      </c>
      <c r="H33" s="37">
        <v>0</v>
      </c>
      <c r="I33" s="37">
        <v>0</v>
      </c>
    </row>
    <row r="34" spans="1:9" ht="15" customHeight="1">
      <c r="A34" s="28"/>
      <c r="B34" s="42" t="s">
        <v>32</v>
      </c>
      <c r="C34" s="28"/>
      <c r="D34" s="28"/>
      <c r="E34" s="28"/>
      <c r="F34" s="36">
        <f>F29+F33</f>
        <v>644</v>
      </c>
      <c r="G34" s="36">
        <f>G29+G33</f>
        <v>904</v>
      </c>
      <c r="H34" s="37">
        <f>H29+H33</f>
        <v>1359</v>
      </c>
      <c r="I34" s="37">
        <f>I29+I33</f>
        <v>1161</v>
      </c>
    </row>
    <row r="35" spans="1:9" ht="15" customHeight="1">
      <c r="A35" s="28"/>
      <c r="B35" s="28" t="s">
        <v>33</v>
      </c>
      <c r="C35" s="28"/>
      <c r="D35" s="28"/>
      <c r="E35" s="28"/>
      <c r="F35" s="36"/>
      <c r="G35" s="36"/>
      <c r="H35" s="37"/>
      <c r="I35" s="37"/>
    </row>
    <row r="36" spans="1:9" ht="15" customHeight="1">
      <c r="A36" s="28"/>
      <c r="B36" s="42" t="s">
        <v>34</v>
      </c>
      <c r="C36" s="28"/>
      <c r="D36" s="28"/>
      <c r="E36" s="28"/>
      <c r="F36" s="45">
        <f>0.28*F34</f>
        <v>180.32000000000002</v>
      </c>
      <c r="G36" s="45">
        <v>0</v>
      </c>
      <c r="H36" s="46">
        <f>0.28*H34</f>
        <v>380.52000000000004</v>
      </c>
      <c r="I36" s="46">
        <v>0</v>
      </c>
    </row>
    <row r="37" spans="1:9" ht="15" customHeight="1">
      <c r="A37" s="28"/>
      <c r="B37" s="42" t="s">
        <v>36</v>
      </c>
      <c r="C37" s="28"/>
      <c r="D37" s="28"/>
      <c r="E37" s="28"/>
      <c r="F37" s="45">
        <f>F29-F36</f>
        <v>463.67999999999995</v>
      </c>
      <c r="G37" s="45">
        <f>G34-G36</f>
        <v>904</v>
      </c>
      <c r="H37" s="46">
        <f>H29-H36</f>
        <v>978.48</v>
      </c>
      <c r="I37" s="46">
        <f>I34-I36</f>
        <v>1161</v>
      </c>
    </row>
    <row r="38" spans="1:9" ht="15" customHeight="1">
      <c r="A38" s="28"/>
      <c r="B38" s="42" t="s">
        <v>37</v>
      </c>
      <c r="C38" s="28"/>
      <c r="D38" s="28"/>
      <c r="E38" s="28"/>
      <c r="F38" s="36"/>
      <c r="G38" s="36"/>
      <c r="H38" s="37"/>
      <c r="I38" s="37"/>
    </row>
    <row r="39" spans="1:9" ht="15" customHeight="1">
      <c r="A39" s="28"/>
      <c r="B39" s="44" t="s">
        <v>38</v>
      </c>
      <c r="C39" s="28"/>
      <c r="D39" s="28"/>
      <c r="E39" s="28"/>
      <c r="F39" s="36">
        <v>0</v>
      </c>
      <c r="G39" s="36">
        <v>0</v>
      </c>
      <c r="H39" s="37">
        <v>0</v>
      </c>
      <c r="I39" s="37">
        <v>0</v>
      </c>
    </row>
    <row r="40" spans="1:9" ht="15" customHeight="1">
      <c r="A40" s="28"/>
      <c r="B40" s="42" t="s">
        <v>39</v>
      </c>
      <c r="C40" s="28"/>
      <c r="D40" s="28"/>
      <c r="E40" s="28"/>
      <c r="F40" s="36"/>
      <c r="G40" s="36"/>
      <c r="H40" s="37"/>
      <c r="I40" s="37"/>
    </row>
    <row r="41" spans="1:9" ht="15" customHeight="1">
      <c r="A41" s="28"/>
      <c r="B41" s="44" t="s">
        <v>40</v>
      </c>
      <c r="C41" s="28"/>
      <c r="D41" s="28"/>
      <c r="E41" s="28"/>
      <c r="F41" s="45">
        <f>F37-F39</f>
        <v>463.67999999999995</v>
      </c>
      <c r="G41" s="45">
        <f>G37-G39</f>
        <v>904</v>
      </c>
      <c r="H41" s="46">
        <f>H37-H39</f>
        <v>978.48</v>
      </c>
      <c r="I41" s="46">
        <f>I37-I39</f>
        <v>1161</v>
      </c>
    </row>
    <row r="42" spans="1:9" ht="15" customHeight="1">
      <c r="A42" s="28"/>
      <c r="B42" s="42" t="s">
        <v>41</v>
      </c>
      <c r="C42" s="28"/>
      <c r="D42" s="28"/>
      <c r="E42" s="28"/>
      <c r="F42" s="36">
        <v>0</v>
      </c>
      <c r="G42" s="36">
        <v>0</v>
      </c>
      <c r="H42" s="37">
        <v>0</v>
      </c>
      <c r="I42" s="37">
        <v>0</v>
      </c>
    </row>
    <row r="43" spans="1:9" ht="15" customHeight="1">
      <c r="A43" s="28"/>
      <c r="B43" s="44" t="s">
        <v>42</v>
      </c>
      <c r="C43" s="28"/>
      <c r="D43" s="28"/>
      <c r="E43" s="28"/>
      <c r="F43" s="36">
        <v>0</v>
      </c>
      <c r="G43" s="36">
        <v>0</v>
      </c>
      <c r="H43" s="37">
        <v>0</v>
      </c>
      <c r="I43" s="37">
        <v>0</v>
      </c>
    </row>
    <row r="44" spans="1:9" ht="15" customHeight="1">
      <c r="A44" s="28"/>
      <c r="B44" s="42" t="s">
        <v>43</v>
      </c>
      <c r="C44" s="28"/>
      <c r="D44" s="28"/>
      <c r="E44" s="28"/>
      <c r="F44" s="36">
        <v>0</v>
      </c>
      <c r="G44" s="36">
        <v>0</v>
      </c>
      <c r="H44" s="37">
        <v>0</v>
      </c>
      <c r="I44" s="37">
        <v>0</v>
      </c>
    </row>
    <row r="45" spans="1:9" ht="15" customHeight="1">
      <c r="A45" s="28"/>
      <c r="B45" s="42" t="s">
        <v>44</v>
      </c>
      <c r="C45" s="28"/>
      <c r="D45" s="28"/>
      <c r="E45" s="28"/>
      <c r="F45" s="36"/>
      <c r="G45" s="36"/>
      <c r="H45" s="37"/>
      <c r="I45" s="37"/>
    </row>
    <row r="46" spans="1:9" ht="15" customHeight="1">
      <c r="A46" s="28"/>
      <c r="B46" s="42" t="s">
        <v>45</v>
      </c>
      <c r="C46" s="28"/>
      <c r="D46" s="28"/>
      <c r="E46" s="28"/>
      <c r="F46" s="45">
        <f>F41</f>
        <v>463.67999999999995</v>
      </c>
      <c r="G46" s="45">
        <f>G41-G42-G43-G44</f>
        <v>904</v>
      </c>
      <c r="H46" s="46">
        <f>H41</f>
        <v>978.48</v>
      </c>
      <c r="I46" s="46">
        <f>I41-I42-I43-I44</f>
        <v>1161</v>
      </c>
    </row>
    <row r="47" spans="1:9" ht="15" customHeight="1">
      <c r="A47" s="28"/>
      <c r="B47" s="44" t="s">
        <v>46</v>
      </c>
      <c r="C47" s="28"/>
      <c r="D47" s="28"/>
      <c r="E47" s="28"/>
      <c r="F47" s="36"/>
      <c r="G47" s="36"/>
      <c r="H47" s="37"/>
      <c r="I47" s="37"/>
    </row>
    <row r="48" spans="1:9" ht="12.75">
      <c r="A48" s="28"/>
      <c r="B48" s="44"/>
      <c r="C48" s="28"/>
      <c r="D48" s="28"/>
      <c r="E48" s="28"/>
      <c r="F48" s="36"/>
      <c r="G48" s="36"/>
      <c r="H48" s="37"/>
      <c r="I48" s="37"/>
    </row>
    <row r="49" spans="1:9" ht="15" customHeight="1">
      <c r="A49" s="42">
        <v>3</v>
      </c>
      <c r="B49" s="42" t="s">
        <v>47</v>
      </c>
      <c r="C49" s="28"/>
      <c r="D49" s="28"/>
      <c r="E49" s="28"/>
      <c r="F49" s="47" t="s">
        <v>35</v>
      </c>
      <c r="G49" s="47" t="s">
        <v>35</v>
      </c>
      <c r="H49" s="48" t="s">
        <v>35</v>
      </c>
      <c r="I49" s="48"/>
    </row>
    <row r="50" spans="1:9" ht="15" customHeight="1">
      <c r="A50" s="42"/>
      <c r="B50" s="42" t="s">
        <v>48</v>
      </c>
      <c r="C50" s="28"/>
      <c r="D50" s="28"/>
      <c r="E50" s="28"/>
      <c r="F50" s="47"/>
      <c r="G50" s="47"/>
      <c r="H50" s="48"/>
      <c r="I50" s="48"/>
    </row>
    <row r="51" spans="1:9" ht="15" customHeight="1">
      <c r="A51" s="42"/>
      <c r="B51" s="28" t="s">
        <v>49</v>
      </c>
      <c r="C51" s="28"/>
      <c r="D51" s="28"/>
      <c r="E51" s="28"/>
      <c r="F51" s="47"/>
      <c r="G51" s="47"/>
      <c r="H51" s="48"/>
      <c r="I51" s="48"/>
    </row>
    <row r="52" spans="1:9" ht="15" customHeight="1">
      <c r="A52" s="42"/>
      <c r="B52" s="42" t="s">
        <v>50</v>
      </c>
      <c r="C52" s="28"/>
      <c r="D52" s="28"/>
      <c r="E52" s="28"/>
      <c r="F52" s="47">
        <f>(F46/10195)*100</f>
        <v>4.548111819519372</v>
      </c>
      <c r="G52" s="47">
        <f>(G46/10195)*100</f>
        <v>8.867091711623344</v>
      </c>
      <c r="H52" s="48">
        <f>(H46/10195)*100</f>
        <v>9.597645904855321</v>
      </c>
      <c r="I52" s="48">
        <f>(I46/10195)*100</f>
        <v>11.387935262383522</v>
      </c>
    </row>
    <row r="53" spans="1:9" ht="15" customHeight="1">
      <c r="A53" s="42"/>
      <c r="B53" s="28" t="s">
        <v>51</v>
      </c>
      <c r="C53" s="28"/>
      <c r="D53" s="28"/>
      <c r="E53" s="28"/>
      <c r="F53" s="47"/>
      <c r="G53" s="47"/>
      <c r="H53" s="48"/>
      <c r="I53" s="48"/>
    </row>
    <row r="54" spans="1:9" ht="15" customHeight="1">
      <c r="A54" s="42"/>
      <c r="B54" s="42" t="s">
        <v>52</v>
      </c>
      <c r="C54" s="28"/>
      <c r="D54" s="28"/>
      <c r="E54" s="28"/>
      <c r="F54" s="49">
        <v>0</v>
      </c>
      <c r="G54" s="51">
        <v>0</v>
      </c>
      <c r="H54" s="50">
        <v>0</v>
      </c>
      <c r="I54" s="50">
        <v>0</v>
      </c>
    </row>
    <row r="55" spans="1:9" ht="15" customHeight="1">
      <c r="A55" s="42"/>
      <c r="B55" s="42"/>
      <c r="C55" s="28"/>
      <c r="D55" s="28"/>
      <c r="E55" s="28"/>
      <c r="F55" s="55"/>
      <c r="G55" s="56"/>
      <c r="H55" s="55"/>
      <c r="I55" s="55"/>
    </row>
  </sheetData>
  <mergeCells count="4">
    <mergeCell ref="A1:I1"/>
    <mergeCell ref="A3:I3"/>
    <mergeCell ref="A4:I4"/>
    <mergeCell ref="A6:I6"/>
  </mergeCells>
  <printOptions/>
  <pageMargins left="0.75" right="0.5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2" sqref="A2:IV2"/>
    </sheetView>
  </sheetViews>
  <sheetFormatPr defaultColWidth="9.140625" defaultRowHeight="12.75"/>
  <cols>
    <col min="7" max="7" width="10.140625" style="0" customWidth="1"/>
    <col min="8" max="8" width="10.28125" style="0" customWidth="1"/>
  </cols>
  <sheetData>
    <row r="1" spans="1:9" ht="14.25">
      <c r="A1" s="23" t="s">
        <v>94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52"/>
      <c r="B2" s="52"/>
      <c r="C2" s="52"/>
      <c r="D2" s="52"/>
      <c r="E2" s="52"/>
      <c r="F2" s="52"/>
      <c r="G2" s="52"/>
      <c r="H2" s="52"/>
      <c r="I2" s="52"/>
    </row>
    <row r="4" spans="1:8" ht="15">
      <c r="A4" s="14" t="s">
        <v>53</v>
      </c>
      <c r="B4" s="5" t="s">
        <v>54</v>
      </c>
      <c r="C4" s="15"/>
      <c r="D4" s="15"/>
      <c r="E4" s="1"/>
      <c r="F4" s="1"/>
      <c r="G4" s="1"/>
      <c r="H4" s="1"/>
    </row>
    <row r="5" spans="1:8" ht="15">
      <c r="A5" s="14"/>
      <c r="B5" s="5"/>
      <c r="C5" s="15"/>
      <c r="D5" s="15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6" t="s">
        <v>55</v>
      </c>
      <c r="H6" s="13" t="s">
        <v>56</v>
      </c>
    </row>
    <row r="7" spans="1:8" ht="15">
      <c r="A7" s="1"/>
      <c r="B7" s="1"/>
      <c r="C7" s="1"/>
      <c r="D7" s="1"/>
      <c r="E7" s="1"/>
      <c r="F7" s="1"/>
      <c r="G7" s="8" t="s">
        <v>57</v>
      </c>
      <c r="H7" s="9" t="s">
        <v>58</v>
      </c>
    </row>
    <row r="8" spans="1:8" ht="15">
      <c r="A8" s="1"/>
      <c r="B8" s="1"/>
      <c r="C8" s="1"/>
      <c r="D8" s="1"/>
      <c r="E8" s="1"/>
      <c r="F8" s="1"/>
      <c r="G8" s="8" t="s">
        <v>4</v>
      </c>
      <c r="H8" s="9" t="s">
        <v>59</v>
      </c>
    </row>
    <row r="9" spans="1:8" ht="15">
      <c r="A9" s="1"/>
      <c r="B9" s="1"/>
      <c r="C9" s="1"/>
      <c r="D9" s="1"/>
      <c r="E9" s="1"/>
      <c r="F9" s="1"/>
      <c r="G9" s="8" t="s">
        <v>60</v>
      </c>
      <c r="H9" s="9" t="s">
        <v>61</v>
      </c>
    </row>
    <row r="10" spans="1:8" ht="15">
      <c r="A10" s="1"/>
      <c r="B10" s="1"/>
      <c r="C10" s="1"/>
      <c r="D10" s="1"/>
      <c r="E10" s="1"/>
      <c r="F10" s="1"/>
      <c r="G10" s="10" t="s">
        <v>11</v>
      </c>
      <c r="H10" s="7" t="s">
        <v>62</v>
      </c>
    </row>
    <row r="11" spans="1:8" ht="15">
      <c r="A11" s="1"/>
      <c r="B11" s="1"/>
      <c r="C11" s="1"/>
      <c r="D11" s="1"/>
      <c r="E11" s="1"/>
      <c r="F11" s="1"/>
      <c r="G11" s="16" t="s">
        <v>13</v>
      </c>
      <c r="H11" s="12" t="s">
        <v>13</v>
      </c>
    </row>
    <row r="12" spans="1:8" ht="15">
      <c r="A12" s="2" t="s">
        <v>14</v>
      </c>
      <c r="B12" s="1" t="s">
        <v>63</v>
      </c>
      <c r="C12" s="1"/>
      <c r="D12" s="1"/>
      <c r="E12" s="1"/>
      <c r="F12" s="1"/>
      <c r="G12" s="8">
        <v>8517</v>
      </c>
      <c r="H12" s="9">
        <v>8501</v>
      </c>
    </row>
    <row r="13" spans="1:8" ht="15">
      <c r="A13" s="2" t="s">
        <v>18</v>
      </c>
      <c r="B13" s="1" t="s">
        <v>64</v>
      </c>
      <c r="C13" s="1"/>
      <c r="D13" s="1"/>
      <c r="E13" s="1"/>
      <c r="F13" s="1"/>
      <c r="G13" s="8">
        <v>480</v>
      </c>
      <c r="H13" s="9">
        <v>480</v>
      </c>
    </row>
    <row r="14" spans="1:8" ht="15">
      <c r="A14" s="2"/>
      <c r="B14" s="1"/>
      <c r="C14" s="1"/>
      <c r="D14" s="1"/>
      <c r="E14" s="1"/>
      <c r="F14" s="1"/>
      <c r="G14" s="8"/>
      <c r="H14" s="9"/>
    </row>
    <row r="15" spans="1:8" ht="15">
      <c r="A15" s="2" t="s">
        <v>65</v>
      </c>
      <c r="B15" s="1" t="s">
        <v>66</v>
      </c>
      <c r="C15" s="1"/>
      <c r="D15" s="1"/>
      <c r="E15" s="1"/>
      <c r="F15" s="1"/>
      <c r="G15" s="8"/>
      <c r="H15" s="9"/>
    </row>
    <row r="16" spans="1:8" ht="15">
      <c r="A16" s="1"/>
      <c r="B16" s="1" t="s">
        <v>67</v>
      </c>
      <c r="C16" s="1"/>
      <c r="D16" s="1"/>
      <c r="E16" s="1"/>
      <c r="F16" s="1"/>
      <c r="G16" s="8">
        <v>12354</v>
      </c>
      <c r="H16" s="9">
        <v>12449</v>
      </c>
    </row>
    <row r="17" spans="1:8" ht="15">
      <c r="A17" s="1"/>
      <c r="B17" s="1" t="s">
        <v>68</v>
      </c>
      <c r="C17" s="1"/>
      <c r="D17" s="1"/>
      <c r="E17" s="1"/>
      <c r="F17" s="1"/>
      <c r="G17" s="8">
        <v>17854</v>
      </c>
      <c r="H17" s="9">
        <v>18987</v>
      </c>
    </row>
    <row r="18" spans="1:8" ht="15">
      <c r="A18" s="1"/>
      <c r="B18" s="1" t="s">
        <v>69</v>
      </c>
      <c r="C18" s="1"/>
      <c r="D18" s="1"/>
      <c r="E18" s="1"/>
      <c r="F18" s="1"/>
      <c r="G18" s="8">
        <v>759</v>
      </c>
      <c r="H18" s="9">
        <v>575</v>
      </c>
    </row>
    <row r="19" spans="1:8" ht="15">
      <c r="A19" s="1"/>
      <c r="B19" s="1" t="s">
        <v>70</v>
      </c>
      <c r="C19" s="1"/>
      <c r="D19" s="1"/>
      <c r="E19" s="1"/>
      <c r="F19" s="1"/>
      <c r="G19" s="8">
        <v>1865</v>
      </c>
      <c r="H19" s="9">
        <v>1865</v>
      </c>
    </row>
    <row r="20" spans="1:8" ht="15">
      <c r="A20" s="1"/>
      <c r="B20" s="1" t="s">
        <v>71</v>
      </c>
      <c r="C20" s="1"/>
      <c r="D20" s="1"/>
      <c r="E20" s="1"/>
      <c r="F20" s="1"/>
      <c r="G20" s="8">
        <v>3250</v>
      </c>
      <c r="H20" s="9">
        <v>2076</v>
      </c>
    </row>
    <row r="21" spans="1:8" ht="15">
      <c r="A21" s="1"/>
      <c r="B21" s="1"/>
      <c r="C21" s="1"/>
      <c r="D21" s="1"/>
      <c r="E21" s="1"/>
      <c r="F21" s="1"/>
      <c r="G21" s="11">
        <v>36082</v>
      </c>
      <c r="H21" s="17">
        <f>SUM(H16:H20)</f>
        <v>35952</v>
      </c>
    </row>
    <row r="22" spans="1:8" ht="15">
      <c r="A22" s="1"/>
      <c r="B22" s="1"/>
      <c r="C22" s="1"/>
      <c r="D22" s="1"/>
      <c r="E22" s="1"/>
      <c r="F22" s="1"/>
      <c r="G22" s="8"/>
      <c r="H22" s="9"/>
    </row>
    <row r="23" spans="1:8" ht="15">
      <c r="A23" s="2" t="s">
        <v>72</v>
      </c>
      <c r="B23" s="1" t="s">
        <v>73</v>
      </c>
      <c r="C23" s="1"/>
      <c r="D23" s="1"/>
      <c r="E23" s="1"/>
      <c r="F23" s="1"/>
      <c r="G23" s="8"/>
      <c r="H23" s="9"/>
    </row>
    <row r="24" spans="1:8" ht="15">
      <c r="A24" s="1"/>
      <c r="B24" s="1" t="s">
        <v>74</v>
      </c>
      <c r="C24" s="1"/>
      <c r="D24" s="1"/>
      <c r="E24" s="1"/>
      <c r="F24" s="1"/>
      <c r="G24" s="8">
        <v>9951</v>
      </c>
      <c r="H24" s="9">
        <v>11510</v>
      </c>
    </row>
    <row r="25" spans="1:8" ht="15">
      <c r="A25" s="1"/>
      <c r="B25" s="1" t="s">
        <v>75</v>
      </c>
      <c r="C25" s="1"/>
      <c r="D25" s="1"/>
      <c r="E25" s="1"/>
      <c r="F25" s="1"/>
      <c r="G25" s="8">
        <v>1464</v>
      </c>
      <c r="H25" s="9">
        <v>1348</v>
      </c>
    </row>
    <row r="26" spans="1:8" ht="15">
      <c r="A26" s="1"/>
      <c r="B26" s="1" t="s">
        <v>76</v>
      </c>
      <c r="C26" s="1"/>
      <c r="D26" s="1"/>
      <c r="E26" s="1"/>
      <c r="F26" s="1"/>
      <c r="G26" s="8">
        <v>2862</v>
      </c>
      <c r="H26" s="9">
        <v>2681</v>
      </c>
    </row>
    <row r="27" spans="1:8" ht="15">
      <c r="A27" s="1"/>
      <c r="B27" s="1" t="s">
        <v>77</v>
      </c>
      <c r="C27" s="1"/>
      <c r="D27" s="1"/>
      <c r="E27" s="1"/>
      <c r="F27" s="1"/>
      <c r="G27" s="8">
        <v>381</v>
      </c>
      <c r="H27" s="9">
        <v>0</v>
      </c>
    </row>
    <row r="28" spans="1:8" ht="15">
      <c r="A28" s="1"/>
      <c r="B28" s="1" t="s">
        <v>78</v>
      </c>
      <c r="C28" s="1"/>
      <c r="D28" s="1"/>
      <c r="E28" s="1"/>
      <c r="F28" s="1"/>
      <c r="G28" s="8">
        <v>373</v>
      </c>
      <c r="H28" s="9">
        <v>373</v>
      </c>
    </row>
    <row r="29" spans="1:8" ht="15">
      <c r="A29" s="1"/>
      <c r="B29" s="1"/>
      <c r="C29" s="1"/>
      <c r="D29" s="1"/>
      <c r="E29" s="1"/>
      <c r="F29" s="1"/>
      <c r="G29" s="11">
        <v>15031</v>
      </c>
      <c r="H29" s="17">
        <f>SUM(H24:H28)</f>
        <v>15912</v>
      </c>
    </row>
    <row r="30" spans="1:8" ht="15">
      <c r="A30" s="1"/>
      <c r="B30" s="1"/>
      <c r="C30" s="1"/>
      <c r="D30" s="1"/>
      <c r="E30" s="1"/>
      <c r="F30" s="1"/>
      <c r="G30" s="8"/>
      <c r="H30" s="9"/>
    </row>
    <row r="31" spans="1:8" ht="15">
      <c r="A31" s="2" t="s">
        <v>79</v>
      </c>
      <c r="B31" s="1" t="s">
        <v>80</v>
      </c>
      <c r="C31" s="1"/>
      <c r="D31" s="1"/>
      <c r="E31" s="1"/>
      <c r="F31" s="1"/>
      <c r="G31" s="8">
        <v>21051</v>
      </c>
      <c r="H31" s="9">
        <f>H21-H29</f>
        <v>20040</v>
      </c>
    </row>
    <row r="32" spans="1:8" ht="15">
      <c r="A32" s="1"/>
      <c r="B32" s="1"/>
      <c r="C32" s="1"/>
      <c r="D32" s="1"/>
      <c r="E32" s="1"/>
      <c r="F32" s="1"/>
      <c r="G32" s="8"/>
      <c r="H32" s="9"/>
    </row>
    <row r="33" spans="1:8" ht="15.75" thickBot="1">
      <c r="A33" s="1"/>
      <c r="B33" s="1" t="s">
        <v>81</v>
      </c>
      <c r="C33" s="1"/>
      <c r="D33" s="1"/>
      <c r="E33" s="1"/>
      <c r="F33" s="1"/>
      <c r="G33" s="18">
        <v>30048</v>
      </c>
      <c r="H33" s="19">
        <f>H12+H13+H31</f>
        <v>29021</v>
      </c>
    </row>
    <row r="34" spans="1:8" ht="15.75" thickTop="1">
      <c r="A34" s="1"/>
      <c r="B34" s="1"/>
      <c r="C34" s="1"/>
      <c r="D34" s="1"/>
      <c r="E34" s="1"/>
      <c r="F34" s="1"/>
      <c r="G34" s="8"/>
      <c r="H34" s="9"/>
    </row>
    <row r="35" spans="1:8" ht="15">
      <c r="A35" s="2" t="s">
        <v>82</v>
      </c>
      <c r="B35" s="1" t="s">
        <v>83</v>
      </c>
      <c r="C35" s="1"/>
      <c r="D35" s="1"/>
      <c r="E35" s="1"/>
      <c r="F35" s="1"/>
      <c r="G35" s="8"/>
      <c r="H35" s="9"/>
    </row>
    <row r="36" spans="1:8" ht="15">
      <c r="A36" s="1"/>
      <c r="B36" s="1" t="s">
        <v>84</v>
      </c>
      <c r="C36" s="1"/>
      <c r="D36" s="1"/>
      <c r="E36" s="1"/>
      <c r="F36" s="1"/>
      <c r="G36" s="8">
        <v>10195</v>
      </c>
      <c r="H36" s="9">
        <v>10195</v>
      </c>
    </row>
    <row r="37" spans="1:8" ht="15">
      <c r="A37" s="1"/>
      <c r="B37" s="1" t="s">
        <v>85</v>
      </c>
      <c r="C37" s="1"/>
      <c r="D37" s="1"/>
      <c r="E37" s="1"/>
      <c r="F37" s="1"/>
      <c r="G37" s="8"/>
      <c r="H37" s="9"/>
    </row>
    <row r="38" spans="1:8" ht="15">
      <c r="A38" s="1"/>
      <c r="B38" s="1" t="s">
        <v>86</v>
      </c>
      <c r="C38" s="1"/>
      <c r="D38" s="1"/>
      <c r="E38" s="1"/>
      <c r="F38" s="1"/>
      <c r="G38" s="8">
        <v>798</v>
      </c>
      <c r="H38" s="9">
        <v>798</v>
      </c>
    </row>
    <row r="39" spans="1:8" ht="15">
      <c r="A39" s="1"/>
      <c r="B39" s="1" t="s">
        <v>87</v>
      </c>
      <c r="C39" s="1"/>
      <c r="D39" s="1"/>
      <c r="E39" s="1"/>
      <c r="F39" s="1"/>
      <c r="G39" s="16">
        <v>17715</v>
      </c>
      <c r="H39" s="12">
        <v>16737</v>
      </c>
    </row>
    <row r="40" spans="1:8" ht="15">
      <c r="A40" s="1"/>
      <c r="B40" s="1"/>
      <c r="C40" s="1"/>
      <c r="D40" s="1"/>
      <c r="E40" s="1"/>
      <c r="F40" s="1"/>
      <c r="G40" s="8">
        <v>28708</v>
      </c>
      <c r="H40" s="9">
        <f>SUM(H36:H39)</f>
        <v>27730</v>
      </c>
    </row>
    <row r="41" spans="1:8" ht="15">
      <c r="A41" s="1"/>
      <c r="B41" s="1"/>
      <c r="C41" s="1"/>
      <c r="D41" s="1"/>
      <c r="E41" s="1"/>
      <c r="F41" s="1"/>
      <c r="G41" s="8"/>
      <c r="H41" s="9"/>
    </row>
    <row r="42" spans="1:8" ht="15">
      <c r="A42" s="2" t="s">
        <v>88</v>
      </c>
      <c r="B42" s="1" t="s">
        <v>89</v>
      </c>
      <c r="C42" s="1"/>
      <c r="D42" s="1"/>
      <c r="E42" s="1"/>
      <c r="F42" s="1"/>
      <c r="G42" s="8">
        <v>892</v>
      </c>
      <c r="H42" s="9">
        <v>843</v>
      </c>
    </row>
    <row r="43" spans="1:8" ht="15">
      <c r="A43" s="2" t="s">
        <v>90</v>
      </c>
      <c r="B43" s="1" t="s">
        <v>91</v>
      </c>
      <c r="C43" s="1"/>
      <c r="D43" s="1"/>
      <c r="E43" s="1"/>
      <c r="F43" s="1"/>
      <c r="G43" s="16">
        <v>448</v>
      </c>
      <c r="H43" s="12">
        <v>448</v>
      </c>
    </row>
    <row r="44" spans="1:8" ht="15.75" thickBot="1">
      <c r="A44" s="1"/>
      <c r="B44" s="1"/>
      <c r="C44" s="1"/>
      <c r="D44" s="1"/>
      <c r="E44" s="1"/>
      <c r="F44" s="1"/>
      <c r="G44" s="18">
        <v>30048</v>
      </c>
      <c r="H44" s="19">
        <f>SUM(H40:H43)</f>
        <v>29021</v>
      </c>
    </row>
    <row r="45" spans="1:8" ht="15.75" thickTop="1">
      <c r="A45" s="1"/>
      <c r="B45" s="1"/>
      <c r="C45" s="1"/>
      <c r="D45" s="1"/>
      <c r="E45" s="1"/>
      <c r="F45" s="1"/>
      <c r="G45" s="20"/>
      <c r="H45" s="20"/>
    </row>
    <row r="46" spans="1:8" ht="15.75" thickBot="1">
      <c r="A46" s="2" t="s">
        <v>92</v>
      </c>
      <c r="B46" s="1" t="s">
        <v>93</v>
      </c>
      <c r="C46" s="1"/>
      <c r="D46" s="1"/>
      <c r="E46" s="1"/>
      <c r="F46" s="1"/>
      <c r="G46" s="21">
        <v>2.8158901422265816</v>
      </c>
      <c r="H46" s="21">
        <f>H40/H36</f>
        <v>2.719960765080922</v>
      </c>
    </row>
    <row r="47" ht="13.5" thickTop="1"/>
  </sheetData>
  <mergeCells count="1">
    <mergeCell ref="A1:I1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RITAQ SERVICES SDN BHD</cp:lastModifiedBy>
  <cp:lastPrinted>2000-08-16T09:25:29Z</cp:lastPrinted>
  <dcterms:created xsi:type="dcterms:W3CDTF">2000-08-16T04:06:54Z</dcterms:created>
  <dcterms:modified xsi:type="dcterms:W3CDTF">2000-08-16T04:17:46Z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